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SDI\"/>
    </mc:Choice>
  </mc:AlternateContent>
  <xr:revisionPtr revIDLastSave="0" documentId="8_{AF78BDD6-4111-48C4-A6EE-C1E6FC0E0195}" xr6:coauthVersionLast="47" xr6:coauthVersionMax="47" xr10:uidLastSave="{00000000-0000-0000-0000-000000000000}"/>
  <bookViews>
    <workbookView xWindow="-108" yWindow="-108" windowWidth="23256" windowHeight="12576" xr2:uid="{5C18DC9C-241C-466A-900A-DAAA79BC250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29" i="1" l="1"/>
  <c r="AE29" i="1" s="1"/>
  <c r="AC29" i="1"/>
  <c r="AB29" i="1"/>
  <c r="Z29" i="1"/>
  <c r="AA29" i="1" s="1"/>
  <c r="Y29" i="1"/>
  <c r="V29" i="1"/>
  <c r="W29" i="1" s="1"/>
  <c r="AF27" i="1"/>
  <c r="AD27" i="1"/>
  <c r="AD26" i="1"/>
  <c r="AF26" i="1" s="1"/>
  <c r="AF25" i="1"/>
  <c r="AD25" i="1"/>
  <c r="AD24" i="1"/>
  <c r="AF24" i="1" s="1"/>
  <c r="AF23" i="1"/>
  <c r="AD23" i="1"/>
  <c r="AE22" i="1"/>
  <c r="AD22" i="1"/>
  <c r="AF22" i="1" s="1"/>
  <c r="AG22" i="1" s="1"/>
  <c r="AC22" i="1"/>
  <c r="AA22" i="1"/>
  <c r="Y22" i="1"/>
  <c r="W22" i="1"/>
  <c r="AD21" i="1"/>
  <c r="AF21" i="1" s="1"/>
  <c r="AF20" i="1"/>
  <c r="AD20" i="1"/>
  <c r="AD19" i="1"/>
  <c r="AF19" i="1" s="1"/>
  <c r="AF18" i="1"/>
  <c r="AD18" i="1"/>
  <c r="AD17" i="1"/>
  <c r="AF17" i="1" s="1"/>
  <c r="AF16" i="1"/>
  <c r="AD16" i="1"/>
  <c r="AD15" i="1"/>
  <c r="AF15" i="1" s="1"/>
  <c r="AF14" i="1"/>
  <c r="AD14" i="1"/>
  <c r="AD13" i="1"/>
  <c r="AF13" i="1" s="1"/>
  <c r="AF12" i="1"/>
  <c r="AD12" i="1"/>
  <c r="AD11" i="1"/>
  <c r="AF11" i="1" s="1"/>
  <c r="AG10" i="1"/>
  <c r="AF10" i="1"/>
  <c r="AD10" i="1"/>
  <c r="AE10" i="1" s="1"/>
  <c r="AC10" i="1"/>
  <c r="AA10" i="1"/>
  <c r="Y10" i="1"/>
  <c r="W10" i="1"/>
  <c r="Q29" i="1"/>
  <c r="S27" i="1"/>
  <c r="T27" i="1" s="1"/>
  <c r="C27" i="1"/>
  <c r="S26" i="1"/>
  <c r="T26" i="1" s="1"/>
  <c r="C26" i="1"/>
  <c r="S25" i="1"/>
  <c r="T25" i="1" s="1"/>
  <c r="C25" i="1"/>
  <c r="T24" i="1"/>
  <c r="S24" i="1"/>
  <c r="C24" i="1"/>
  <c r="S23" i="1"/>
  <c r="T23" i="1" s="1"/>
  <c r="C23" i="1"/>
  <c r="S22" i="1"/>
  <c r="T22" i="1" s="1"/>
  <c r="C22" i="1"/>
  <c r="S21" i="1"/>
  <c r="T21" i="1" s="1"/>
  <c r="C21" i="1"/>
  <c r="S20" i="1"/>
  <c r="T20" i="1" s="1"/>
  <c r="S19" i="1"/>
  <c r="T19" i="1" s="1"/>
  <c r="S18" i="1"/>
  <c r="T18" i="1" s="1"/>
  <c r="C18" i="1"/>
  <c r="S17" i="1"/>
  <c r="T17" i="1" s="1"/>
  <c r="C17" i="1"/>
  <c r="S16" i="1"/>
  <c r="T16" i="1" s="1"/>
  <c r="C16" i="1"/>
  <c r="S15" i="1"/>
  <c r="T15" i="1" s="1"/>
  <c r="C15" i="1"/>
  <c r="S14" i="1"/>
  <c r="T14" i="1" s="1"/>
  <c r="C14" i="1"/>
  <c r="S13" i="1"/>
  <c r="T13" i="1" s="1"/>
  <c r="C13" i="1"/>
  <c r="S12" i="1"/>
  <c r="T12" i="1" s="1"/>
  <c r="C12" i="1"/>
  <c r="S11" i="1"/>
  <c r="T11" i="1" s="1"/>
  <c r="C11" i="1"/>
  <c r="S10" i="1"/>
  <c r="C10" i="1"/>
  <c r="AF29" i="1" l="1"/>
  <c r="AG29" i="1" s="1"/>
  <c r="S29" i="1"/>
  <c r="T29" i="1" s="1"/>
  <c r="T10" i="1"/>
</calcChain>
</file>

<file path=xl/sharedStrings.xml><?xml version="1.0" encoding="utf-8"?>
<sst xmlns="http://schemas.openxmlformats.org/spreadsheetml/2006/main" count="52" uniqueCount="21">
  <si>
    <t>NO</t>
  </si>
  <si>
    <t>KECAMATAN</t>
  </si>
  <si>
    <t>PUSKESMAS</t>
  </si>
  <si>
    <t>JUMLAH</t>
  </si>
  <si>
    <t>%</t>
  </si>
  <si>
    <t>STATUS AKREDITASI</t>
  </si>
  <si>
    <t>BELUM TERAKREDITASI</t>
  </si>
  <si>
    <t>RAWAT INAP</t>
  </si>
  <si>
    <t>NON RAWAT INAP</t>
  </si>
  <si>
    <t>DASAR</t>
  </si>
  <si>
    <t>MADYA</t>
  </si>
  <si>
    <t>UTAMA</t>
  </si>
  <si>
    <t>PARIPURNA</t>
  </si>
  <si>
    <t>BELUM KELUAR HASIL SURVEY</t>
  </si>
  <si>
    <t>TOTAL</t>
  </si>
  <si>
    <t>Pedamaran Timur</t>
  </si>
  <si>
    <t>Tanjung Lubuk</t>
  </si>
  <si>
    <t>TOTAL (KAB/KOTA)</t>
  </si>
  <si>
    <t>RUMAH SAKIT</t>
  </si>
  <si>
    <t>TIDAK TERAKREDITASI</t>
  </si>
  <si>
    <t>Fasilitas Kesehatan Yang Akreditasi ( Rumah Sakit dan Puskesmas)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</si>
</sst>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5" fillId="0" borderId="0" xfId="3" applyFont="1" applyAlignment="1">
      <alignment horizontal="center"/>
    </xf>
    <xf numFmtId="0" fontId="3" fillId="0" borderId="0" xfId="3" applyFont="1"/>
    <xf numFmtId="0" fontId="2" fillId="0" borderId="0" xfId="3" applyFont="1"/>
    <xf numFmtId="0" fontId="6" fillId="0" borderId="10" xfId="3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/>
    </xf>
    <xf numFmtId="0" fontId="6" fillId="0" borderId="12" xfId="3" applyFont="1" applyBorder="1" applyAlignment="1">
      <alignment horizontal="center" vertical="center"/>
    </xf>
    <xf numFmtId="0" fontId="6" fillId="0" borderId="13" xfId="3" applyFont="1" applyBorder="1" applyAlignment="1">
      <alignment horizontal="center" vertical="center"/>
    </xf>
    <xf numFmtId="0" fontId="6" fillId="0" borderId="14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 wrapText="1"/>
    </xf>
    <xf numFmtId="0" fontId="6" fillId="0" borderId="15" xfId="3" applyFont="1" applyBorder="1" applyAlignment="1">
      <alignment horizontal="center" vertical="center" wrapText="1"/>
    </xf>
    <xf numFmtId="0" fontId="6" fillId="0" borderId="16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 wrapText="1"/>
    </xf>
    <xf numFmtId="0" fontId="6" fillId="0" borderId="5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6" fillId="0" borderId="8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 wrapText="1"/>
    </xf>
    <xf numFmtId="0" fontId="6" fillId="0" borderId="17" xfId="3" applyFont="1" applyBorder="1" applyAlignment="1">
      <alignment horizontal="center" vertical="center" wrapText="1"/>
    </xf>
    <xf numFmtId="0" fontId="6" fillId="0" borderId="18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19" xfId="3" applyFont="1" applyBorder="1" applyAlignment="1">
      <alignment horizontal="center" vertical="center"/>
    </xf>
    <xf numFmtId="0" fontId="4" fillId="0" borderId="18" xfId="3" applyFont="1" applyBorder="1" applyAlignment="1">
      <alignment horizontal="center" vertical="center"/>
    </xf>
    <xf numFmtId="0" fontId="4" fillId="0" borderId="7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4" fillId="0" borderId="19" xfId="3" applyFont="1" applyBorder="1" applyAlignment="1">
      <alignment horizontal="center" vertical="center"/>
    </xf>
    <xf numFmtId="0" fontId="3" fillId="0" borderId="7" xfId="3" applyFont="1" applyBorder="1" applyAlignment="1">
      <alignment horizontal="center" vertical="center" wrapText="1" readingOrder="1"/>
    </xf>
    <xf numFmtId="0" fontId="3" fillId="0" borderId="7" xfId="3" applyFont="1" applyBorder="1" applyAlignment="1">
      <alignment horizontal="left" vertical="center" wrapText="1" readingOrder="1"/>
    </xf>
    <xf numFmtId="1" fontId="7" fillId="0" borderId="7" xfId="3" applyNumberFormat="1" applyFont="1" applyBorder="1" applyAlignment="1">
      <alignment horizontal="center" vertical="center" wrapText="1" readingOrder="1"/>
    </xf>
    <xf numFmtId="0" fontId="7" fillId="0" borderId="7" xfId="3" applyFont="1" applyBorder="1" applyAlignment="1">
      <alignment horizontal="center"/>
    </xf>
    <xf numFmtId="165" fontId="7" fillId="0" borderId="7" xfId="3" applyNumberFormat="1" applyFont="1" applyBorder="1" applyAlignment="1">
      <alignment horizontal="center"/>
    </xf>
    <xf numFmtId="0" fontId="7" fillId="0" borderId="7" xfId="3" applyFont="1" applyBorder="1" applyAlignment="1">
      <alignment horizontal="center" vertical="center" wrapText="1" readingOrder="1"/>
    </xf>
    <xf numFmtId="165" fontId="7" fillId="0" borderId="7" xfId="3" applyNumberFormat="1" applyFont="1" applyBorder="1" applyAlignment="1">
      <alignment horizontal="center" vertical="center" wrapText="1" readingOrder="1"/>
    </xf>
    <xf numFmtId="0" fontId="8" fillId="2" borderId="20" xfId="3" applyFont="1" applyFill="1" applyBorder="1" applyAlignment="1">
      <alignment horizontal="center" vertical="center" wrapText="1" readingOrder="1"/>
    </xf>
    <xf numFmtId="0" fontId="8" fillId="2" borderId="21" xfId="3" applyFont="1" applyFill="1" applyBorder="1" applyAlignment="1">
      <alignment horizontal="center" vertical="center" wrapText="1" readingOrder="1"/>
    </xf>
    <xf numFmtId="0" fontId="8" fillId="2" borderId="21" xfId="3" applyFont="1" applyFill="1" applyBorder="1" applyAlignment="1">
      <alignment horizontal="center" vertical="center" wrapText="1" readingOrder="1"/>
    </xf>
    <xf numFmtId="0" fontId="8" fillId="2" borderId="21" xfId="3" applyFont="1" applyFill="1" applyBorder="1" applyAlignment="1">
      <alignment horizontal="center" vertical="center" readingOrder="1"/>
    </xf>
    <xf numFmtId="165" fontId="8" fillId="2" borderId="21" xfId="3" applyNumberFormat="1" applyFont="1" applyFill="1" applyBorder="1" applyAlignment="1">
      <alignment horizontal="center" vertical="center" readingOrder="1"/>
    </xf>
    <xf numFmtId="2" fontId="8" fillId="2" borderId="21" xfId="3" applyNumberFormat="1" applyFont="1" applyFill="1" applyBorder="1" applyAlignment="1">
      <alignment horizontal="center" vertical="center" readingOrder="1"/>
    </xf>
    <xf numFmtId="165" fontId="8" fillId="2" borderId="21" xfId="3" applyNumberFormat="1" applyFont="1" applyFill="1" applyBorder="1" applyAlignment="1">
      <alignment horizontal="center" vertical="center" wrapText="1" readingOrder="1"/>
    </xf>
    <xf numFmtId="165" fontId="8" fillId="2" borderId="9" xfId="3" applyNumberFormat="1" applyFont="1" applyFill="1" applyBorder="1" applyAlignment="1">
      <alignment horizontal="center" vertical="center" wrapText="1" readingOrder="1"/>
    </xf>
    <xf numFmtId="1" fontId="8" fillId="2" borderId="21" xfId="3" applyNumberFormat="1" applyFont="1" applyFill="1" applyBorder="1" applyAlignment="1">
      <alignment horizontal="center" vertical="center" wrapText="1" readingOrder="1"/>
    </xf>
    <xf numFmtId="165" fontId="8" fillId="2" borderId="22" xfId="3" applyNumberFormat="1" applyFont="1" applyFill="1" applyBorder="1" applyAlignment="1">
      <alignment horizontal="center" vertical="center" wrapText="1" readingOrder="1"/>
    </xf>
    <xf numFmtId="0" fontId="9" fillId="2" borderId="0" xfId="3" applyFont="1" applyFill="1"/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 readingOrder="1"/>
    </xf>
    <xf numFmtId="0" fontId="10" fillId="0" borderId="7" xfId="0" applyFont="1" applyBorder="1" applyAlignment="1">
      <alignment horizontal="center"/>
    </xf>
    <xf numFmtId="165" fontId="10" fillId="0" borderId="7" xfId="0" applyNumberFormat="1" applyFont="1" applyBorder="1" applyAlignment="1">
      <alignment horizontal="center"/>
    </xf>
    <xf numFmtId="0" fontId="11" fillId="0" borderId="7" xfId="0" applyFont="1" applyBorder="1" applyAlignment="1">
      <alignment horizontal="center" vertical="center" wrapText="1" readingOrder="1"/>
    </xf>
    <xf numFmtId="165" fontId="11" fillId="0" borderId="7" xfId="0" applyNumberFormat="1" applyFont="1" applyBorder="1" applyAlignment="1">
      <alignment horizontal="center" vertical="center" wrapText="1" readingOrder="1"/>
    </xf>
    <xf numFmtId="165" fontId="10" fillId="0" borderId="7" xfId="0" applyNumberFormat="1" applyFont="1" applyBorder="1" applyAlignment="1">
      <alignment horizontal="center" vertical="center" wrapText="1" readingOrder="1"/>
    </xf>
    <xf numFmtId="0" fontId="10" fillId="0" borderId="6" xfId="0" applyFont="1" applyBorder="1" applyAlignment="1">
      <alignment horizontal="center" vertical="center" wrapText="1" readingOrder="1"/>
    </xf>
    <xf numFmtId="0" fontId="10" fillId="0" borderId="6" xfId="0" applyFont="1" applyBorder="1" applyAlignment="1">
      <alignment horizontal="center"/>
    </xf>
    <xf numFmtId="165" fontId="10" fillId="0" borderId="6" xfId="0" applyNumberFormat="1" applyFont="1" applyBorder="1" applyAlignment="1">
      <alignment horizontal="center"/>
    </xf>
    <xf numFmtId="0" fontId="11" fillId="0" borderId="6" xfId="0" applyFont="1" applyBorder="1" applyAlignment="1">
      <alignment horizontal="center" vertical="center" wrapText="1" readingOrder="1"/>
    </xf>
    <xf numFmtId="165" fontId="11" fillId="0" borderId="6" xfId="0" applyNumberFormat="1" applyFont="1" applyBorder="1" applyAlignment="1">
      <alignment horizontal="center" vertical="center" wrapText="1" readingOrder="1"/>
    </xf>
    <xf numFmtId="165" fontId="10" fillId="0" borderId="17" xfId="0" applyNumberFormat="1" applyFont="1" applyBorder="1" applyAlignment="1">
      <alignment horizontal="center" vertical="center" wrapText="1" readingOrder="1"/>
    </xf>
    <xf numFmtId="0" fontId="11" fillId="2" borderId="21" xfId="0" applyFont="1" applyFill="1" applyBorder="1" applyAlignment="1">
      <alignment horizontal="center" vertical="center" wrapText="1" readingOrder="1"/>
    </xf>
    <xf numFmtId="0" fontId="11" fillId="2" borderId="21" xfId="0" applyFont="1" applyFill="1" applyBorder="1" applyAlignment="1">
      <alignment horizontal="center" vertical="center" readingOrder="1"/>
    </xf>
    <xf numFmtId="165" fontId="11" fillId="2" borderId="21" xfId="0" applyNumberFormat="1" applyFont="1" applyFill="1" applyBorder="1" applyAlignment="1">
      <alignment horizontal="center" vertical="center" readingOrder="1"/>
    </xf>
    <xf numFmtId="165" fontId="11" fillId="2" borderId="21" xfId="0" applyNumberFormat="1" applyFont="1" applyFill="1" applyBorder="1" applyAlignment="1">
      <alignment horizontal="center" vertical="center" wrapText="1" readingOrder="1"/>
    </xf>
    <xf numFmtId="165" fontId="11" fillId="2" borderId="22" xfId="0" applyNumberFormat="1" applyFont="1" applyFill="1" applyBorder="1" applyAlignment="1">
      <alignment horizontal="center" vertical="center" wrapText="1" readingOrder="1"/>
    </xf>
    <xf numFmtId="0" fontId="3" fillId="0" borderId="0" xfId="0" applyFont="1"/>
  </cellXfs>
  <cellStyles count="4">
    <cellStyle name="Comma [0] 2 2" xfId="2" xr:uid="{082FCD67-0808-4577-B092-D4AEA1ABF80C}"/>
    <cellStyle name="Normal" xfId="0" builtinId="0"/>
    <cellStyle name="Normal 3" xfId="1" xr:uid="{A3EA1B5B-0F0E-4E85-A35D-803F4A21051A}"/>
    <cellStyle name="Normal 8" xfId="3" xr:uid="{90EAE94C-306B-42AF-A897-773B73F020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MPIRAN%20PROFIL%202024%20rv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4a"/>
      <sheetName val="4b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0">
          <cell r="C10" t="str">
            <v xml:space="preserve">Tugu Mulyo </v>
          </cell>
        </row>
        <row r="13">
          <cell r="C13" t="str">
            <v xml:space="preserve">Rantau Durian </v>
          </cell>
        </row>
        <row r="15">
          <cell r="C15" t="str">
            <v xml:space="preserve">Makarti mulya </v>
          </cell>
        </row>
        <row r="17">
          <cell r="C17" t="str">
            <v>Pematang panggang II</v>
          </cell>
        </row>
        <row r="18">
          <cell r="C18" t="str">
            <v>Pematang Panggang III/B</v>
          </cell>
        </row>
        <row r="20">
          <cell r="C20" t="str">
            <v xml:space="preserve">Kerta Mukti </v>
          </cell>
        </row>
        <row r="22">
          <cell r="C22" t="str">
            <v xml:space="preserve">penanggoan duren </v>
          </cell>
        </row>
        <row r="24">
          <cell r="C24" t="str">
            <v xml:space="preserve">Sungai Lumpur </v>
          </cell>
        </row>
        <row r="26">
          <cell r="C26" t="str">
            <v xml:space="preserve">Pedamaran Timur </v>
          </cell>
        </row>
        <row r="30">
          <cell r="C30" t="str">
            <v>Mulya Guna</v>
          </cell>
        </row>
        <row r="32">
          <cell r="C32" t="str">
            <v xml:space="preserve">Celikah </v>
          </cell>
        </row>
        <row r="34">
          <cell r="C34" t="str">
            <v xml:space="preserve">Awal Terusan </v>
          </cell>
        </row>
        <row r="36">
          <cell r="C36" t="str">
            <v xml:space="preserve">Jejawi </v>
          </cell>
        </row>
        <row r="38">
          <cell r="C38" t="str">
            <v xml:space="preserve">Keman </v>
          </cell>
        </row>
        <row r="40">
          <cell r="C40" t="str">
            <v>Air Sugihan 25</v>
          </cell>
        </row>
        <row r="41">
          <cell r="C41" t="str">
            <v>Air Sugihan 27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7FC5B-BD25-4085-B128-BAA1FD5E7D31}">
  <dimension ref="B4:AG30"/>
  <sheetViews>
    <sheetView tabSelected="1" workbookViewId="0">
      <selection activeCell="G9" sqref="G9"/>
    </sheetView>
  </sheetViews>
  <sheetFormatPr defaultRowHeight="14.4" x14ac:dyDescent="0.3"/>
  <cols>
    <col min="2" max="2" width="3.88671875" customWidth="1"/>
    <col min="3" max="3" width="29.21875" customWidth="1"/>
    <col min="4" max="5" width="18.44140625" customWidth="1"/>
    <col min="6" max="6" width="12.44140625" customWidth="1"/>
    <col min="8" max="8" width="12.88671875" customWidth="1"/>
    <col min="10" max="10" width="12.44140625" customWidth="1"/>
    <col min="11" max="11" width="17" customWidth="1"/>
    <col min="21" max="21" width="13.33203125" customWidth="1"/>
  </cols>
  <sheetData>
    <row r="4" spans="2:33" ht="16.8" x14ac:dyDescent="0.3">
      <c r="B4" s="1" t="s">
        <v>20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2"/>
      <c r="T4" s="2"/>
    </row>
    <row r="5" spans="2:33" ht="16.2" thickBot="1" x14ac:dyDescent="0.35">
      <c r="B5" s="3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2:33" x14ac:dyDescent="0.3">
      <c r="B6" s="4" t="s">
        <v>0</v>
      </c>
      <c r="C6" s="5" t="s">
        <v>1</v>
      </c>
      <c r="D6" s="6" t="s">
        <v>2</v>
      </c>
      <c r="E6" s="7"/>
      <c r="F6" s="8"/>
      <c r="G6" s="5" t="s">
        <v>5</v>
      </c>
      <c r="H6" s="5"/>
      <c r="I6" s="5"/>
      <c r="J6" s="5"/>
      <c r="K6" s="5"/>
      <c r="L6" s="5"/>
      <c r="M6" s="5"/>
      <c r="N6" s="5"/>
      <c r="O6" s="5"/>
      <c r="P6" s="5"/>
      <c r="Q6" s="5"/>
      <c r="R6" s="9"/>
      <c r="S6" s="10" t="s">
        <v>6</v>
      </c>
      <c r="T6" s="11"/>
      <c r="U6" s="50" t="s">
        <v>18</v>
      </c>
      <c r="V6" s="50" t="s">
        <v>5</v>
      </c>
      <c r="W6" s="50"/>
      <c r="X6" s="50"/>
      <c r="Y6" s="50"/>
      <c r="Z6" s="50"/>
      <c r="AA6" s="50"/>
      <c r="AB6" s="50"/>
      <c r="AC6" s="50"/>
      <c r="AD6" s="50"/>
      <c r="AE6" s="50"/>
      <c r="AF6" s="51" t="s">
        <v>6</v>
      </c>
      <c r="AG6" s="52"/>
    </row>
    <row r="7" spans="2:33" x14ac:dyDescent="0.3">
      <c r="B7" s="12"/>
      <c r="C7" s="13"/>
      <c r="D7" s="14" t="s">
        <v>7</v>
      </c>
      <c r="E7" s="14" t="s">
        <v>8</v>
      </c>
      <c r="F7" s="15" t="s">
        <v>3</v>
      </c>
      <c r="G7" s="16" t="s">
        <v>9</v>
      </c>
      <c r="H7" s="17"/>
      <c r="I7" s="16" t="s">
        <v>10</v>
      </c>
      <c r="J7" s="17"/>
      <c r="K7" s="16" t="s">
        <v>11</v>
      </c>
      <c r="L7" s="17"/>
      <c r="M7" s="16" t="s">
        <v>12</v>
      </c>
      <c r="N7" s="17"/>
      <c r="O7" s="18" t="s">
        <v>13</v>
      </c>
      <c r="P7" s="19"/>
      <c r="Q7" s="16" t="s">
        <v>14</v>
      </c>
      <c r="R7" s="20"/>
      <c r="S7" s="21"/>
      <c r="T7" s="22"/>
      <c r="U7" s="53"/>
      <c r="V7" s="54" t="s">
        <v>19</v>
      </c>
      <c r="W7" s="54"/>
      <c r="X7" s="54" t="s">
        <v>10</v>
      </c>
      <c r="Y7" s="54"/>
      <c r="Z7" s="54" t="s">
        <v>11</v>
      </c>
      <c r="AA7" s="54"/>
      <c r="AB7" s="54" t="s">
        <v>12</v>
      </c>
      <c r="AC7" s="54"/>
      <c r="AD7" s="54" t="s">
        <v>14</v>
      </c>
      <c r="AE7" s="54"/>
      <c r="AF7" s="55"/>
      <c r="AG7" s="56"/>
    </row>
    <row r="8" spans="2:33" x14ac:dyDescent="0.3">
      <c r="B8" s="23"/>
      <c r="C8" s="24"/>
      <c r="D8" s="21"/>
      <c r="E8" s="21"/>
      <c r="F8" s="13"/>
      <c r="G8" s="25" t="s">
        <v>3</v>
      </c>
      <c r="H8" s="25" t="s">
        <v>4</v>
      </c>
      <c r="I8" s="25" t="s">
        <v>3</v>
      </c>
      <c r="J8" s="25" t="s">
        <v>4</v>
      </c>
      <c r="K8" s="25" t="s">
        <v>3</v>
      </c>
      <c r="L8" s="25" t="s">
        <v>4</v>
      </c>
      <c r="M8" s="25" t="s">
        <v>3</v>
      </c>
      <c r="N8" s="25" t="s">
        <v>4</v>
      </c>
      <c r="O8" s="25" t="s">
        <v>3</v>
      </c>
      <c r="P8" s="25" t="s">
        <v>4</v>
      </c>
      <c r="Q8" s="25" t="s">
        <v>3</v>
      </c>
      <c r="R8" s="26" t="s">
        <v>4</v>
      </c>
      <c r="S8" s="25" t="s">
        <v>3</v>
      </c>
      <c r="T8" s="27" t="s">
        <v>4</v>
      </c>
      <c r="U8" s="54"/>
      <c r="V8" s="57" t="s">
        <v>3</v>
      </c>
      <c r="W8" s="57" t="s">
        <v>4</v>
      </c>
      <c r="X8" s="57" t="s">
        <v>3</v>
      </c>
      <c r="Y8" s="57" t="s">
        <v>4</v>
      </c>
      <c r="Z8" s="57" t="s">
        <v>3</v>
      </c>
      <c r="AA8" s="57" t="s">
        <v>4</v>
      </c>
      <c r="AB8" s="57" t="s">
        <v>3</v>
      </c>
      <c r="AC8" s="57" t="s">
        <v>4</v>
      </c>
      <c r="AD8" s="57" t="s">
        <v>3</v>
      </c>
      <c r="AE8" s="57" t="s">
        <v>4</v>
      </c>
      <c r="AF8" s="57" t="s">
        <v>3</v>
      </c>
      <c r="AG8" s="58" t="s">
        <v>4</v>
      </c>
    </row>
    <row r="9" spans="2:33" ht="16.8" customHeight="1" x14ac:dyDescent="0.3">
      <c r="B9" s="28">
        <v>1</v>
      </c>
      <c r="C9" s="29">
        <v>2</v>
      </c>
      <c r="D9" s="29">
        <v>3</v>
      </c>
      <c r="E9" s="29">
        <v>4</v>
      </c>
      <c r="F9" s="29">
        <v>5</v>
      </c>
      <c r="G9" s="29">
        <v>6</v>
      </c>
      <c r="H9" s="29">
        <v>7</v>
      </c>
      <c r="I9" s="29">
        <v>8</v>
      </c>
      <c r="J9" s="29">
        <v>9</v>
      </c>
      <c r="K9" s="29">
        <v>10</v>
      </c>
      <c r="L9" s="29">
        <v>11</v>
      </c>
      <c r="M9" s="29">
        <v>12</v>
      </c>
      <c r="N9" s="29">
        <v>13</v>
      </c>
      <c r="O9" s="29">
        <v>14</v>
      </c>
      <c r="P9" s="29">
        <v>15</v>
      </c>
      <c r="Q9" s="29">
        <v>16</v>
      </c>
      <c r="R9" s="30">
        <v>17</v>
      </c>
      <c r="S9" s="29">
        <v>18</v>
      </c>
      <c r="T9" s="31">
        <v>19</v>
      </c>
      <c r="U9" s="59">
        <v>3</v>
      </c>
      <c r="V9" s="59">
        <v>4</v>
      </c>
      <c r="W9" s="59">
        <v>5</v>
      </c>
      <c r="X9" s="59">
        <v>6</v>
      </c>
      <c r="Y9" s="59">
        <v>7</v>
      </c>
      <c r="Z9" s="59">
        <v>8</v>
      </c>
      <c r="AA9" s="59">
        <v>9</v>
      </c>
      <c r="AB9" s="59">
        <v>10</v>
      </c>
      <c r="AC9" s="59">
        <v>11</v>
      </c>
      <c r="AD9" s="59">
        <v>14</v>
      </c>
      <c r="AE9" s="59">
        <v>15</v>
      </c>
      <c r="AF9" s="59">
        <v>12</v>
      </c>
      <c r="AG9" s="60">
        <v>13</v>
      </c>
    </row>
    <row r="10" spans="2:33" ht="16.8" customHeight="1" x14ac:dyDescent="0.3">
      <c r="B10" s="32">
        <v>1</v>
      </c>
      <c r="C10" s="33" t="str">
        <f>'[1]9'!C10</f>
        <v xml:space="preserve">Tugu Mulyo </v>
      </c>
      <c r="D10" s="32">
        <v>0</v>
      </c>
      <c r="E10" s="32">
        <v>3</v>
      </c>
      <c r="F10" s="34">
        <v>3</v>
      </c>
      <c r="G10" s="35"/>
      <c r="H10" s="36">
        <v>0</v>
      </c>
      <c r="I10" s="35">
        <v>2</v>
      </c>
      <c r="J10" s="36">
        <v>66.6666666666667</v>
      </c>
      <c r="K10" s="35"/>
      <c r="L10" s="36">
        <v>0</v>
      </c>
      <c r="M10" s="35"/>
      <c r="N10" s="36">
        <v>0</v>
      </c>
      <c r="O10" s="37">
        <v>0</v>
      </c>
      <c r="P10" s="38">
        <v>0</v>
      </c>
      <c r="Q10" s="37">
        <v>2</v>
      </c>
      <c r="R10" s="38">
        <v>66.6666666666667</v>
      </c>
      <c r="S10" s="34">
        <f t="shared" ref="S10:S27" si="0">F10-Q10</f>
        <v>1</v>
      </c>
      <c r="T10" s="38">
        <f t="shared" ref="T10:T27" si="1">S10/F10*100</f>
        <v>33.333333333333329</v>
      </c>
      <c r="U10" s="61">
        <v>2</v>
      </c>
      <c r="V10" s="62">
        <v>0</v>
      </c>
      <c r="W10" s="63">
        <f>V10/U10*100</f>
        <v>0</v>
      </c>
      <c r="X10" s="62">
        <v>0</v>
      </c>
      <c r="Y10" s="63">
        <f>X10/U10*100</f>
        <v>0</v>
      </c>
      <c r="Z10" s="62">
        <v>0</v>
      </c>
      <c r="AA10" s="63">
        <f>Z10/U10*100</f>
        <v>0</v>
      </c>
      <c r="AB10" s="62">
        <v>0</v>
      </c>
      <c r="AC10" s="63">
        <f>AB10/U10*100</f>
        <v>0</v>
      </c>
      <c r="AD10" s="64">
        <f>V10+X10+Z10+AB10</f>
        <v>0</v>
      </c>
      <c r="AE10" s="65">
        <f>AD10/U10*100</f>
        <v>0</v>
      </c>
      <c r="AF10" s="61">
        <f>U10-AD10</f>
        <v>2</v>
      </c>
      <c r="AG10" s="66">
        <f>AF10/U10*100</f>
        <v>100</v>
      </c>
    </row>
    <row r="11" spans="2:33" ht="16.8" customHeight="1" x14ac:dyDescent="0.3">
      <c r="B11" s="32">
        <v>2</v>
      </c>
      <c r="C11" s="33" t="str">
        <f>'[1]9'!C13</f>
        <v xml:space="preserve">Rantau Durian </v>
      </c>
      <c r="D11" s="32">
        <v>1</v>
      </c>
      <c r="E11" s="32">
        <v>1</v>
      </c>
      <c r="F11" s="34">
        <v>2</v>
      </c>
      <c r="G11" s="35">
        <v>1</v>
      </c>
      <c r="H11" s="36">
        <v>50</v>
      </c>
      <c r="I11" s="35">
        <v>1</v>
      </c>
      <c r="J11" s="36">
        <v>50</v>
      </c>
      <c r="K11" s="35"/>
      <c r="L11" s="36">
        <v>0</v>
      </c>
      <c r="M11" s="35"/>
      <c r="N11" s="36">
        <v>0</v>
      </c>
      <c r="O11" s="37">
        <v>0</v>
      </c>
      <c r="P11" s="38">
        <v>0</v>
      </c>
      <c r="Q11" s="37">
        <v>2</v>
      </c>
      <c r="R11" s="38">
        <v>100</v>
      </c>
      <c r="S11" s="34">
        <f t="shared" si="0"/>
        <v>0</v>
      </c>
      <c r="T11" s="38">
        <f t="shared" si="1"/>
        <v>0</v>
      </c>
      <c r="U11" s="61">
        <v>0</v>
      </c>
      <c r="V11" s="62">
        <v>0</v>
      </c>
      <c r="W11" s="63">
        <v>0</v>
      </c>
      <c r="X11" s="62">
        <v>0</v>
      </c>
      <c r="Y11" s="63">
        <v>0</v>
      </c>
      <c r="Z11" s="62">
        <v>0</v>
      </c>
      <c r="AA11" s="63">
        <v>0</v>
      </c>
      <c r="AB11" s="62">
        <v>0</v>
      </c>
      <c r="AC11" s="63">
        <v>0</v>
      </c>
      <c r="AD11" s="64">
        <f t="shared" ref="AD11:AD27" si="2">V11+X11+Z11+AB11</f>
        <v>0</v>
      </c>
      <c r="AE11" s="65">
        <v>0</v>
      </c>
      <c r="AF11" s="61">
        <f t="shared" ref="AF11:AF27" si="3">U11-AD11</f>
        <v>0</v>
      </c>
      <c r="AG11" s="66">
        <v>0</v>
      </c>
    </row>
    <row r="12" spans="2:33" ht="16.8" customHeight="1" x14ac:dyDescent="0.3">
      <c r="B12" s="32">
        <v>3</v>
      </c>
      <c r="C12" s="33" t="str">
        <f>'[1]9'!C15</f>
        <v xml:space="preserve">Makarti mulya </v>
      </c>
      <c r="D12" s="32">
        <v>0</v>
      </c>
      <c r="E12" s="32">
        <v>2</v>
      </c>
      <c r="F12" s="34">
        <v>2</v>
      </c>
      <c r="G12" s="35"/>
      <c r="H12" s="36">
        <v>0</v>
      </c>
      <c r="I12" s="35">
        <v>1</v>
      </c>
      <c r="J12" s="36">
        <v>50</v>
      </c>
      <c r="K12" s="35">
        <v>1</v>
      </c>
      <c r="L12" s="36">
        <v>50</v>
      </c>
      <c r="M12" s="35"/>
      <c r="N12" s="36">
        <v>0</v>
      </c>
      <c r="O12" s="37">
        <v>0</v>
      </c>
      <c r="P12" s="38">
        <v>0</v>
      </c>
      <c r="Q12" s="37">
        <v>2</v>
      </c>
      <c r="R12" s="38">
        <v>100</v>
      </c>
      <c r="S12" s="34">
        <f t="shared" si="0"/>
        <v>0</v>
      </c>
      <c r="T12" s="38">
        <f t="shared" si="1"/>
        <v>0</v>
      </c>
      <c r="U12" s="61">
        <v>0</v>
      </c>
      <c r="V12" s="62">
        <v>0</v>
      </c>
      <c r="W12" s="63">
        <v>0</v>
      </c>
      <c r="X12" s="62">
        <v>0</v>
      </c>
      <c r="Y12" s="63">
        <v>0</v>
      </c>
      <c r="Z12" s="62">
        <v>0</v>
      </c>
      <c r="AA12" s="63">
        <v>0</v>
      </c>
      <c r="AB12" s="62">
        <v>0</v>
      </c>
      <c r="AC12" s="63">
        <v>0</v>
      </c>
      <c r="AD12" s="64">
        <f t="shared" si="2"/>
        <v>0</v>
      </c>
      <c r="AE12" s="65">
        <v>0</v>
      </c>
      <c r="AF12" s="61">
        <f t="shared" si="3"/>
        <v>0</v>
      </c>
      <c r="AG12" s="66">
        <v>0</v>
      </c>
    </row>
    <row r="13" spans="2:33" ht="16.8" customHeight="1" x14ac:dyDescent="0.3">
      <c r="B13" s="32">
        <v>4</v>
      </c>
      <c r="C13" s="33" t="str">
        <f>'[1]9'!C17</f>
        <v>Pematang panggang II</v>
      </c>
      <c r="D13" s="32">
        <v>0</v>
      </c>
      <c r="E13" s="32">
        <v>1</v>
      </c>
      <c r="F13" s="34">
        <v>1</v>
      </c>
      <c r="G13" s="35"/>
      <c r="H13" s="36">
        <v>0</v>
      </c>
      <c r="I13" s="35">
        <v>1</v>
      </c>
      <c r="J13" s="36">
        <v>100</v>
      </c>
      <c r="K13" s="35"/>
      <c r="L13" s="36">
        <v>0</v>
      </c>
      <c r="M13" s="35"/>
      <c r="N13" s="36">
        <v>0</v>
      </c>
      <c r="O13" s="37">
        <v>0</v>
      </c>
      <c r="P13" s="38">
        <v>0</v>
      </c>
      <c r="Q13" s="37">
        <v>1</v>
      </c>
      <c r="R13" s="38">
        <v>100</v>
      </c>
      <c r="S13" s="34">
        <f t="shared" si="0"/>
        <v>0</v>
      </c>
      <c r="T13" s="38">
        <f t="shared" si="1"/>
        <v>0</v>
      </c>
      <c r="U13" s="61">
        <v>0</v>
      </c>
      <c r="V13" s="62">
        <v>0</v>
      </c>
      <c r="W13" s="63">
        <v>0</v>
      </c>
      <c r="X13" s="62">
        <v>0</v>
      </c>
      <c r="Y13" s="63">
        <v>0</v>
      </c>
      <c r="Z13" s="62">
        <v>0</v>
      </c>
      <c r="AA13" s="63">
        <v>0</v>
      </c>
      <c r="AB13" s="62">
        <v>0</v>
      </c>
      <c r="AC13" s="63">
        <v>0</v>
      </c>
      <c r="AD13" s="64">
        <f t="shared" si="2"/>
        <v>0</v>
      </c>
      <c r="AE13" s="65">
        <v>0</v>
      </c>
      <c r="AF13" s="61">
        <f t="shared" si="3"/>
        <v>0</v>
      </c>
      <c r="AG13" s="66">
        <v>0</v>
      </c>
    </row>
    <row r="14" spans="2:33" ht="16.8" customHeight="1" x14ac:dyDescent="0.3">
      <c r="B14" s="32">
        <v>5</v>
      </c>
      <c r="C14" s="33" t="str">
        <f>'[1]9'!C18</f>
        <v>Pematang Panggang III/B</v>
      </c>
      <c r="D14" s="32">
        <v>2</v>
      </c>
      <c r="E14" s="32">
        <v>0</v>
      </c>
      <c r="F14" s="34">
        <v>2</v>
      </c>
      <c r="G14" s="35">
        <v>1</v>
      </c>
      <c r="H14" s="36">
        <v>50</v>
      </c>
      <c r="I14" s="35">
        <v>1</v>
      </c>
      <c r="J14" s="36">
        <v>50</v>
      </c>
      <c r="K14" s="35"/>
      <c r="L14" s="36">
        <v>0</v>
      </c>
      <c r="M14" s="35"/>
      <c r="N14" s="36">
        <v>0</v>
      </c>
      <c r="O14" s="37">
        <v>0</v>
      </c>
      <c r="P14" s="38">
        <v>0</v>
      </c>
      <c r="Q14" s="37">
        <v>2</v>
      </c>
      <c r="R14" s="38">
        <v>100</v>
      </c>
      <c r="S14" s="34">
        <f t="shared" si="0"/>
        <v>0</v>
      </c>
      <c r="T14" s="38">
        <f t="shared" si="1"/>
        <v>0</v>
      </c>
      <c r="U14" s="61">
        <v>0</v>
      </c>
      <c r="V14" s="62">
        <v>0</v>
      </c>
      <c r="W14" s="63">
        <v>0</v>
      </c>
      <c r="X14" s="62">
        <v>0</v>
      </c>
      <c r="Y14" s="63">
        <v>0</v>
      </c>
      <c r="Z14" s="62">
        <v>0</v>
      </c>
      <c r="AA14" s="63">
        <v>0</v>
      </c>
      <c r="AB14" s="62">
        <v>0</v>
      </c>
      <c r="AC14" s="63">
        <v>0</v>
      </c>
      <c r="AD14" s="64">
        <f t="shared" si="2"/>
        <v>0</v>
      </c>
      <c r="AE14" s="65">
        <v>0</v>
      </c>
      <c r="AF14" s="61">
        <f t="shared" si="3"/>
        <v>0</v>
      </c>
      <c r="AG14" s="66">
        <v>0</v>
      </c>
    </row>
    <row r="15" spans="2:33" ht="16.8" customHeight="1" x14ac:dyDescent="0.3">
      <c r="B15" s="32">
        <v>6</v>
      </c>
      <c r="C15" s="33" t="str">
        <f>'[1]9'!C20</f>
        <v xml:space="preserve">Kerta Mukti </v>
      </c>
      <c r="D15" s="32">
        <v>1</v>
      </c>
      <c r="E15" s="32">
        <v>1</v>
      </c>
      <c r="F15" s="34">
        <v>2</v>
      </c>
      <c r="G15" s="35"/>
      <c r="H15" s="36">
        <v>0</v>
      </c>
      <c r="I15" s="35">
        <v>2</v>
      </c>
      <c r="J15" s="36">
        <v>100</v>
      </c>
      <c r="K15" s="35"/>
      <c r="L15" s="36">
        <v>0</v>
      </c>
      <c r="M15" s="35"/>
      <c r="N15" s="36">
        <v>0</v>
      </c>
      <c r="O15" s="37">
        <v>0</v>
      </c>
      <c r="P15" s="38">
        <v>0</v>
      </c>
      <c r="Q15" s="37">
        <v>2</v>
      </c>
      <c r="R15" s="38">
        <v>100</v>
      </c>
      <c r="S15" s="34">
        <f t="shared" si="0"/>
        <v>0</v>
      </c>
      <c r="T15" s="38">
        <f t="shared" si="1"/>
        <v>0</v>
      </c>
      <c r="U15" s="61">
        <v>0</v>
      </c>
      <c r="V15" s="62">
        <v>0</v>
      </c>
      <c r="W15" s="63">
        <v>0</v>
      </c>
      <c r="X15" s="62">
        <v>0</v>
      </c>
      <c r="Y15" s="63">
        <v>0</v>
      </c>
      <c r="Z15" s="62">
        <v>0</v>
      </c>
      <c r="AA15" s="63">
        <v>0</v>
      </c>
      <c r="AB15" s="62">
        <v>0</v>
      </c>
      <c r="AC15" s="63">
        <v>0</v>
      </c>
      <c r="AD15" s="64">
        <f t="shared" si="2"/>
        <v>0</v>
      </c>
      <c r="AE15" s="65">
        <v>0</v>
      </c>
      <c r="AF15" s="61">
        <f t="shared" si="3"/>
        <v>0</v>
      </c>
      <c r="AG15" s="66">
        <v>0</v>
      </c>
    </row>
    <row r="16" spans="2:33" ht="16.8" customHeight="1" x14ac:dyDescent="0.3">
      <c r="B16" s="32">
        <v>7</v>
      </c>
      <c r="C16" s="33" t="str">
        <f>'[1]9'!C22</f>
        <v xml:space="preserve">penanggoan duren </v>
      </c>
      <c r="D16" s="32">
        <v>1</v>
      </c>
      <c r="E16" s="32">
        <v>1</v>
      </c>
      <c r="F16" s="34">
        <v>2</v>
      </c>
      <c r="G16" s="35"/>
      <c r="H16" s="36">
        <v>0</v>
      </c>
      <c r="I16" s="35">
        <v>2</v>
      </c>
      <c r="J16" s="36">
        <v>100</v>
      </c>
      <c r="K16" s="35"/>
      <c r="L16" s="36">
        <v>0</v>
      </c>
      <c r="M16" s="35"/>
      <c r="N16" s="36">
        <v>0</v>
      </c>
      <c r="O16" s="37">
        <v>0</v>
      </c>
      <c r="P16" s="38">
        <v>0</v>
      </c>
      <c r="Q16" s="37">
        <v>2</v>
      </c>
      <c r="R16" s="38">
        <v>100</v>
      </c>
      <c r="S16" s="34">
        <f t="shared" si="0"/>
        <v>0</v>
      </c>
      <c r="T16" s="38">
        <f t="shared" si="1"/>
        <v>0</v>
      </c>
      <c r="U16" s="61">
        <v>0</v>
      </c>
      <c r="V16" s="62">
        <v>0</v>
      </c>
      <c r="W16" s="63">
        <v>0</v>
      </c>
      <c r="X16" s="62">
        <v>0</v>
      </c>
      <c r="Y16" s="63">
        <v>0</v>
      </c>
      <c r="Z16" s="62">
        <v>0</v>
      </c>
      <c r="AA16" s="63">
        <v>0</v>
      </c>
      <c r="AB16" s="62">
        <v>0</v>
      </c>
      <c r="AC16" s="63">
        <v>0</v>
      </c>
      <c r="AD16" s="64">
        <f t="shared" si="2"/>
        <v>0</v>
      </c>
      <c r="AE16" s="65">
        <v>0</v>
      </c>
      <c r="AF16" s="61">
        <f t="shared" si="3"/>
        <v>0</v>
      </c>
      <c r="AG16" s="66">
        <v>0</v>
      </c>
    </row>
    <row r="17" spans="2:33" ht="16.8" customHeight="1" x14ac:dyDescent="0.3">
      <c r="B17" s="32">
        <v>8</v>
      </c>
      <c r="C17" s="33" t="str">
        <f>'[1]9'!C24</f>
        <v xml:space="preserve">Sungai Lumpur </v>
      </c>
      <c r="D17" s="32">
        <v>1</v>
      </c>
      <c r="E17" s="32">
        <v>1</v>
      </c>
      <c r="F17" s="34">
        <v>2</v>
      </c>
      <c r="G17" s="35"/>
      <c r="H17" s="36">
        <v>0</v>
      </c>
      <c r="I17" s="35">
        <v>1</v>
      </c>
      <c r="J17" s="36">
        <v>50</v>
      </c>
      <c r="K17" s="35"/>
      <c r="L17" s="36">
        <v>0</v>
      </c>
      <c r="M17" s="35"/>
      <c r="N17" s="36">
        <v>0</v>
      </c>
      <c r="O17" s="37">
        <v>0</v>
      </c>
      <c r="P17" s="38">
        <v>0</v>
      </c>
      <c r="Q17" s="37">
        <v>1</v>
      </c>
      <c r="R17" s="38">
        <v>50</v>
      </c>
      <c r="S17" s="34">
        <f t="shared" si="0"/>
        <v>1</v>
      </c>
      <c r="T17" s="38">
        <f t="shared" si="1"/>
        <v>50</v>
      </c>
      <c r="U17" s="61">
        <v>0</v>
      </c>
      <c r="V17" s="62">
        <v>0</v>
      </c>
      <c r="W17" s="63">
        <v>0</v>
      </c>
      <c r="X17" s="62">
        <v>0</v>
      </c>
      <c r="Y17" s="63">
        <v>0</v>
      </c>
      <c r="Z17" s="62">
        <v>0</v>
      </c>
      <c r="AA17" s="63">
        <v>0</v>
      </c>
      <c r="AB17" s="62">
        <v>0</v>
      </c>
      <c r="AC17" s="63">
        <v>0</v>
      </c>
      <c r="AD17" s="64">
        <f t="shared" si="2"/>
        <v>0</v>
      </c>
      <c r="AE17" s="65">
        <v>0</v>
      </c>
      <c r="AF17" s="61">
        <f t="shared" si="3"/>
        <v>0</v>
      </c>
      <c r="AG17" s="66">
        <v>0</v>
      </c>
    </row>
    <row r="18" spans="2:33" ht="16.8" customHeight="1" x14ac:dyDescent="0.3">
      <c r="B18" s="32">
        <v>9</v>
      </c>
      <c r="C18" s="33" t="str">
        <f>'[1]9'!C26</f>
        <v xml:space="preserve">Pedamaran Timur </v>
      </c>
      <c r="D18" s="32">
        <v>1</v>
      </c>
      <c r="E18" s="32">
        <v>0</v>
      </c>
      <c r="F18" s="34">
        <v>1</v>
      </c>
      <c r="G18" s="35"/>
      <c r="H18" s="36">
        <v>0</v>
      </c>
      <c r="I18" s="35">
        <v>1</v>
      </c>
      <c r="J18" s="36">
        <v>100</v>
      </c>
      <c r="K18" s="35"/>
      <c r="L18" s="36">
        <v>0</v>
      </c>
      <c r="M18" s="35"/>
      <c r="N18" s="36">
        <v>0</v>
      </c>
      <c r="O18" s="37">
        <v>0</v>
      </c>
      <c r="P18" s="38">
        <v>0</v>
      </c>
      <c r="Q18" s="37">
        <v>1</v>
      </c>
      <c r="R18" s="38">
        <v>100</v>
      </c>
      <c r="S18" s="34">
        <f t="shared" si="0"/>
        <v>0</v>
      </c>
      <c r="T18" s="38">
        <f t="shared" si="1"/>
        <v>0</v>
      </c>
      <c r="U18" s="61">
        <v>0</v>
      </c>
      <c r="V18" s="62">
        <v>0</v>
      </c>
      <c r="W18" s="63">
        <v>0</v>
      </c>
      <c r="X18" s="62">
        <v>0</v>
      </c>
      <c r="Y18" s="63">
        <v>0</v>
      </c>
      <c r="Z18" s="62">
        <v>0</v>
      </c>
      <c r="AA18" s="63">
        <v>0</v>
      </c>
      <c r="AB18" s="62">
        <v>0</v>
      </c>
      <c r="AC18" s="63">
        <v>0</v>
      </c>
      <c r="AD18" s="64">
        <f t="shared" si="2"/>
        <v>0</v>
      </c>
      <c r="AE18" s="65">
        <v>0</v>
      </c>
      <c r="AF18" s="61">
        <f t="shared" si="3"/>
        <v>0</v>
      </c>
      <c r="AG18" s="66">
        <v>0</v>
      </c>
    </row>
    <row r="19" spans="2:33" ht="16.8" customHeight="1" x14ac:dyDescent="0.3">
      <c r="B19" s="32">
        <v>10</v>
      </c>
      <c r="C19" s="33" t="s">
        <v>15</v>
      </c>
      <c r="D19" s="32">
        <v>1</v>
      </c>
      <c r="E19" s="32">
        <v>0</v>
      </c>
      <c r="F19" s="34">
        <v>1</v>
      </c>
      <c r="G19" s="35"/>
      <c r="H19" s="36">
        <v>0</v>
      </c>
      <c r="I19" s="35">
        <v>1</v>
      </c>
      <c r="J19" s="36">
        <v>100</v>
      </c>
      <c r="K19" s="35"/>
      <c r="L19" s="36">
        <v>0</v>
      </c>
      <c r="M19" s="35"/>
      <c r="N19" s="36">
        <v>0</v>
      </c>
      <c r="O19" s="37">
        <v>0</v>
      </c>
      <c r="P19" s="38">
        <v>0</v>
      </c>
      <c r="Q19" s="37">
        <v>1</v>
      </c>
      <c r="R19" s="38">
        <v>100</v>
      </c>
      <c r="S19" s="34">
        <f t="shared" si="0"/>
        <v>0</v>
      </c>
      <c r="T19" s="38">
        <f t="shared" si="1"/>
        <v>0</v>
      </c>
      <c r="U19" s="61">
        <v>0</v>
      </c>
      <c r="V19" s="62">
        <v>0</v>
      </c>
      <c r="W19" s="63">
        <v>0</v>
      </c>
      <c r="X19" s="62">
        <v>0</v>
      </c>
      <c r="Y19" s="63">
        <v>0</v>
      </c>
      <c r="Z19" s="62">
        <v>0</v>
      </c>
      <c r="AA19" s="63">
        <v>0</v>
      </c>
      <c r="AB19" s="62">
        <v>0</v>
      </c>
      <c r="AC19" s="63">
        <v>0</v>
      </c>
      <c r="AD19" s="64">
        <f t="shared" si="2"/>
        <v>0</v>
      </c>
      <c r="AE19" s="65">
        <v>0</v>
      </c>
      <c r="AF19" s="61">
        <f t="shared" si="3"/>
        <v>0</v>
      </c>
      <c r="AG19" s="66">
        <v>0</v>
      </c>
    </row>
    <row r="20" spans="2:33" ht="16.8" customHeight="1" x14ac:dyDescent="0.3">
      <c r="B20" s="32">
        <v>11</v>
      </c>
      <c r="C20" s="33" t="s">
        <v>16</v>
      </c>
      <c r="D20" s="32">
        <v>1</v>
      </c>
      <c r="E20" s="32">
        <v>1</v>
      </c>
      <c r="F20" s="34">
        <v>2</v>
      </c>
      <c r="G20" s="35"/>
      <c r="H20" s="36">
        <v>0</v>
      </c>
      <c r="I20" s="35">
        <v>1</v>
      </c>
      <c r="J20" s="36">
        <v>50</v>
      </c>
      <c r="K20" s="35"/>
      <c r="L20" s="36">
        <v>0</v>
      </c>
      <c r="M20" s="35"/>
      <c r="N20" s="36">
        <v>0</v>
      </c>
      <c r="O20" s="37">
        <v>0</v>
      </c>
      <c r="P20" s="38">
        <v>0</v>
      </c>
      <c r="Q20" s="37">
        <v>1</v>
      </c>
      <c r="R20" s="38">
        <v>50</v>
      </c>
      <c r="S20" s="34">
        <f t="shared" si="0"/>
        <v>1</v>
      </c>
      <c r="T20" s="38">
        <f t="shared" si="1"/>
        <v>50</v>
      </c>
      <c r="U20" s="61">
        <v>0</v>
      </c>
      <c r="V20" s="62">
        <v>0</v>
      </c>
      <c r="W20" s="63">
        <v>0</v>
      </c>
      <c r="X20" s="62">
        <v>0</v>
      </c>
      <c r="Y20" s="63">
        <v>0</v>
      </c>
      <c r="Z20" s="62">
        <v>0</v>
      </c>
      <c r="AA20" s="63">
        <v>0</v>
      </c>
      <c r="AB20" s="62">
        <v>0</v>
      </c>
      <c r="AC20" s="63">
        <v>0</v>
      </c>
      <c r="AD20" s="64">
        <f t="shared" si="2"/>
        <v>0</v>
      </c>
      <c r="AE20" s="65">
        <v>0</v>
      </c>
      <c r="AF20" s="61">
        <f t="shared" si="3"/>
        <v>0</v>
      </c>
      <c r="AG20" s="66">
        <v>0</v>
      </c>
    </row>
    <row r="21" spans="2:33" ht="16.8" customHeight="1" x14ac:dyDescent="0.3">
      <c r="B21" s="32">
        <v>12</v>
      </c>
      <c r="C21" s="33" t="str">
        <f>'[1]9'!C30</f>
        <v>Mulya Guna</v>
      </c>
      <c r="D21" s="32">
        <v>1</v>
      </c>
      <c r="E21" s="32">
        <v>1</v>
      </c>
      <c r="F21" s="34">
        <v>2</v>
      </c>
      <c r="G21" s="35"/>
      <c r="H21" s="36">
        <v>0</v>
      </c>
      <c r="I21" s="35">
        <v>2</v>
      </c>
      <c r="J21" s="36">
        <v>100</v>
      </c>
      <c r="K21" s="35"/>
      <c r="L21" s="36">
        <v>0</v>
      </c>
      <c r="M21" s="35"/>
      <c r="N21" s="36">
        <v>0</v>
      </c>
      <c r="O21" s="37">
        <v>0</v>
      </c>
      <c r="P21" s="38">
        <v>0</v>
      </c>
      <c r="Q21" s="37">
        <v>2</v>
      </c>
      <c r="R21" s="38">
        <v>100</v>
      </c>
      <c r="S21" s="34">
        <f t="shared" si="0"/>
        <v>0</v>
      </c>
      <c r="T21" s="38">
        <f t="shared" si="1"/>
        <v>0</v>
      </c>
      <c r="U21" s="61">
        <v>0</v>
      </c>
      <c r="V21" s="62">
        <v>0</v>
      </c>
      <c r="W21" s="63">
        <v>0</v>
      </c>
      <c r="X21" s="62">
        <v>0</v>
      </c>
      <c r="Y21" s="63">
        <v>0</v>
      </c>
      <c r="Z21" s="62">
        <v>0</v>
      </c>
      <c r="AA21" s="63">
        <v>0</v>
      </c>
      <c r="AB21" s="62">
        <v>0</v>
      </c>
      <c r="AC21" s="63">
        <v>0</v>
      </c>
      <c r="AD21" s="64">
        <f t="shared" si="2"/>
        <v>0</v>
      </c>
      <c r="AE21" s="65">
        <v>0</v>
      </c>
      <c r="AF21" s="61">
        <f t="shared" si="3"/>
        <v>0</v>
      </c>
      <c r="AG21" s="66">
        <v>0</v>
      </c>
    </row>
    <row r="22" spans="2:33" ht="16.8" customHeight="1" x14ac:dyDescent="0.3">
      <c r="B22" s="32">
        <v>13</v>
      </c>
      <c r="C22" s="33" t="str">
        <f>'[1]9'!C32</f>
        <v xml:space="preserve">Celikah </v>
      </c>
      <c r="D22" s="32">
        <v>0</v>
      </c>
      <c r="E22" s="32">
        <v>2</v>
      </c>
      <c r="F22" s="34">
        <v>2</v>
      </c>
      <c r="G22" s="35"/>
      <c r="H22" s="36">
        <v>0</v>
      </c>
      <c r="I22" s="35">
        <v>2</v>
      </c>
      <c r="J22" s="36">
        <v>100</v>
      </c>
      <c r="K22" s="35"/>
      <c r="L22" s="36">
        <v>0</v>
      </c>
      <c r="M22" s="35"/>
      <c r="N22" s="36">
        <v>0</v>
      </c>
      <c r="O22" s="37">
        <v>0</v>
      </c>
      <c r="P22" s="38">
        <v>0</v>
      </c>
      <c r="Q22" s="37">
        <v>2</v>
      </c>
      <c r="R22" s="38">
        <v>100</v>
      </c>
      <c r="S22" s="34">
        <f t="shared" si="0"/>
        <v>0</v>
      </c>
      <c r="T22" s="38">
        <f t="shared" si="1"/>
        <v>0</v>
      </c>
      <c r="U22" s="61">
        <v>1</v>
      </c>
      <c r="V22" s="62">
        <v>0</v>
      </c>
      <c r="W22" s="63">
        <f>V22/U22*100</f>
        <v>0</v>
      </c>
      <c r="X22" s="62">
        <v>1</v>
      </c>
      <c r="Y22" s="63">
        <f>X22/U22*100</f>
        <v>100</v>
      </c>
      <c r="Z22" s="62">
        <v>0</v>
      </c>
      <c r="AA22" s="63">
        <f>Z22/U22*100</f>
        <v>0</v>
      </c>
      <c r="AB22" s="62">
        <v>0</v>
      </c>
      <c r="AC22" s="63">
        <f>AB22/U22*100</f>
        <v>0</v>
      </c>
      <c r="AD22" s="64">
        <f t="shared" si="2"/>
        <v>1</v>
      </c>
      <c r="AE22" s="65">
        <f>AD22/U22*100</f>
        <v>100</v>
      </c>
      <c r="AF22" s="61">
        <f t="shared" si="3"/>
        <v>0</v>
      </c>
      <c r="AG22" s="66">
        <f>AF22/U22*100</f>
        <v>0</v>
      </c>
    </row>
    <row r="23" spans="2:33" ht="16.8" customHeight="1" x14ac:dyDescent="0.3">
      <c r="B23" s="32">
        <v>14</v>
      </c>
      <c r="C23" s="33" t="str">
        <f>'[1]9'!C34</f>
        <v xml:space="preserve">Awal Terusan </v>
      </c>
      <c r="D23" s="32">
        <v>1</v>
      </c>
      <c r="E23" s="32">
        <v>1</v>
      </c>
      <c r="F23" s="34">
        <v>2</v>
      </c>
      <c r="G23" s="35"/>
      <c r="H23" s="36">
        <v>0</v>
      </c>
      <c r="I23" s="35">
        <v>2</v>
      </c>
      <c r="J23" s="36">
        <v>100</v>
      </c>
      <c r="K23" s="35"/>
      <c r="L23" s="36">
        <v>0</v>
      </c>
      <c r="M23" s="35"/>
      <c r="N23" s="36">
        <v>0</v>
      </c>
      <c r="O23" s="37">
        <v>0</v>
      </c>
      <c r="P23" s="38">
        <v>0</v>
      </c>
      <c r="Q23" s="37">
        <v>2</v>
      </c>
      <c r="R23" s="38">
        <v>100</v>
      </c>
      <c r="S23" s="34">
        <f t="shared" si="0"/>
        <v>0</v>
      </c>
      <c r="T23" s="38">
        <f t="shared" si="1"/>
        <v>0</v>
      </c>
      <c r="U23" s="61">
        <v>0</v>
      </c>
      <c r="V23" s="62">
        <v>0</v>
      </c>
      <c r="W23" s="63">
        <v>0</v>
      </c>
      <c r="X23" s="62">
        <v>0</v>
      </c>
      <c r="Y23" s="63">
        <v>0</v>
      </c>
      <c r="Z23" s="62">
        <v>0</v>
      </c>
      <c r="AA23" s="63">
        <v>0</v>
      </c>
      <c r="AB23" s="62">
        <v>0</v>
      </c>
      <c r="AC23" s="63">
        <v>0</v>
      </c>
      <c r="AD23" s="64">
        <f t="shared" si="2"/>
        <v>0</v>
      </c>
      <c r="AE23" s="65">
        <v>0</v>
      </c>
      <c r="AF23" s="61">
        <f t="shared" si="3"/>
        <v>0</v>
      </c>
      <c r="AG23" s="66">
        <v>0</v>
      </c>
    </row>
    <row r="24" spans="2:33" ht="16.8" customHeight="1" x14ac:dyDescent="0.3">
      <c r="B24" s="32">
        <v>15</v>
      </c>
      <c r="C24" s="33" t="str">
        <f>'[1]9'!C36</f>
        <v xml:space="preserve">Jejawi </v>
      </c>
      <c r="D24" s="32">
        <v>1</v>
      </c>
      <c r="E24" s="32">
        <v>1</v>
      </c>
      <c r="F24" s="34">
        <v>2</v>
      </c>
      <c r="G24" s="35"/>
      <c r="H24" s="36">
        <v>0</v>
      </c>
      <c r="I24" s="35">
        <v>2</v>
      </c>
      <c r="J24" s="36">
        <v>100</v>
      </c>
      <c r="K24" s="35"/>
      <c r="L24" s="36">
        <v>0</v>
      </c>
      <c r="M24" s="35"/>
      <c r="N24" s="36">
        <v>0</v>
      </c>
      <c r="O24" s="37">
        <v>0</v>
      </c>
      <c r="P24" s="38">
        <v>0</v>
      </c>
      <c r="Q24" s="37">
        <v>2</v>
      </c>
      <c r="R24" s="38">
        <v>100</v>
      </c>
      <c r="S24" s="34">
        <f t="shared" si="0"/>
        <v>0</v>
      </c>
      <c r="T24" s="38">
        <f t="shared" si="1"/>
        <v>0</v>
      </c>
      <c r="U24" s="61">
        <v>0</v>
      </c>
      <c r="V24" s="62">
        <v>0</v>
      </c>
      <c r="W24" s="63">
        <v>0</v>
      </c>
      <c r="X24" s="62">
        <v>0</v>
      </c>
      <c r="Y24" s="63">
        <v>0</v>
      </c>
      <c r="Z24" s="62">
        <v>0</v>
      </c>
      <c r="AA24" s="63">
        <v>0</v>
      </c>
      <c r="AB24" s="62">
        <v>0</v>
      </c>
      <c r="AC24" s="63">
        <v>0</v>
      </c>
      <c r="AD24" s="64">
        <f t="shared" si="2"/>
        <v>0</v>
      </c>
      <c r="AE24" s="65">
        <v>0</v>
      </c>
      <c r="AF24" s="61">
        <f t="shared" si="3"/>
        <v>0</v>
      </c>
      <c r="AG24" s="66">
        <v>0</v>
      </c>
    </row>
    <row r="25" spans="2:33" ht="16.8" customHeight="1" x14ac:dyDescent="0.3">
      <c r="B25" s="32">
        <v>16</v>
      </c>
      <c r="C25" s="33" t="str">
        <f>'[1]9'!C38</f>
        <v xml:space="preserve">Keman </v>
      </c>
      <c r="D25" s="32">
        <v>1</v>
      </c>
      <c r="E25" s="32">
        <v>1</v>
      </c>
      <c r="F25" s="34">
        <v>2</v>
      </c>
      <c r="G25" s="35"/>
      <c r="H25" s="36">
        <v>0</v>
      </c>
      <c r="I25" s="35">
        <v>1</v>
      </c>
      <c r="J25" s="36">
        <v>50</v>
      </c>
      <c r="K25" s="35">
        <v>1</v>
      </c>
      <c r="L25" s="36">
        <v>50</v>
      </c>
      <c r="M25" s="35"/>
      <c r="N25" s="36">
        <v>0</v>
      </c>
      <c r="O25" s="37">
        <v>0</v>
      </c>
      <c r="P25" s="38">
        <v>0</v>
      </c>
      <c r="Q25" s="37">
        <v>2</v>
      </c>
      <c r="R25" s="38">
        <v>100</v>
      </c>
      <c r="S25" s="34">
        <f t="shared" si="0"/>
        <v>0</v>
      </c>
      <c r="T25" s="38">
        <f t="shared" si="1"/>
        <v>0</v>
      </c>
      <c r="U25" s="61">
        <v>0</v>
      </c>
      <c r="V25" s="62">
        <v>0</v>
      </c>
      <c r="W25" s="63">
        <v>0</v>
      </c>
      <c r="X25" s="62">
        <v>0</v>
      </c>
      <c r="Y25" s="63">
        <v>0</v>
      </c>
      <c r="Z25" s="62">
        <v>0</v>
      </c>
      <c r="AA25" s="63">
        <v>0</v>
      </c>
      <c r="AB25" s="62">
        <v>0</v>
      </c>
      <c r="AC25" s="63">
        <v>0</v>
      </c>
      <c r="AD25" s="64">
        <f t="shared" si="2"/>
        <v>0</v>
      </c>
      <c r="AE25" s="65">
        <v>0</v>
      </c>
      <c r="AF25" s="61">
        <f t="shared" si="3"/>
        <v>0</v>
      </c>
      <c r="AG25" s="66">
        <v>0</v>
      </c>
    </row>
    <row r="26" spans="2:33" ht="16.8" customHeight="1" x14ac:dyDescent="0.3">
      <c r="B26" s="32">
        <v>17</v>
      </c>
      <c r="C26" s="33" t="str">
        <f>'[1]9'!C40</f>
        <v>Air Sugihan 25</v>
      </c>
      <c r="D26" s="32">
        <v>1</v>
      </c>
      <c r="E26" s="32">
        <v>0</v>
      </c>
      <c r="F26" s="34">
        <v>1</v>
      </c>
      <c r="G26" s="35"/>
      <c r="H26" s="36">
        <v>0</v>
      </c>
      <c r="I26" s="35">
        <v>1</v>
      </c>
      <c r="J26" s="36">
        <v>100</v>
      </c>
      <c r="K26" s="35"/>
      <c r="L26" s="36">
        <v>0</v>
      </c>
      <c r="M26" s="35"/>
      <c r="N26" s="36">
        <v>0</v>
      </c>
      <c r="O26" s="37">
        <v>0</v>
      </c>
      <c r="P26" s="38">
        <v>0</v>
      </c>
      <c r="Q26" s="37">
        <v>1</v>
      </c>
      <c r="R26" s="38">
        <v>100</v>
      </c>
      <c r="S26" s="34">
        <f t="shared" si="0"/>
        <v>0</v>
      </c>
      <c r="T26" s="38">
        <f t="shared" si="1"/>
        <v>0</v>
      </c>
      <c r="U26" s="61">
        <v>0</v>
      </c>
      <c r="V26" s="62">
        <v>0</v>
      </c>
      <c r="W26" s="63">
        <v>0</v>
      </c>
      <c r="X26" s="62">
        <v>0</v>
      </c>
      <c r="Y26" s="63">
        <v>0</v>
      </c>
      <c r="Z26" s="62">
        <v>0</v>
      </c>
      <c r="AA26" s="63">
        <v>0</v>
      </c>
      <c r="AB26" s="62">
        <v>0</v>
      </c>
      <c r="AC26" s="63">
        <v>0</v>
      </c>
      <c r="AD26" s="64">
        <f t="shared" si="2"/>
        <v>0</v>
      </c>
      <c r="AE26" s="65">
        <v>0</v>
      </c>
      <c r="AF26" s="61">
        <f t="shared" si="3"/>
        <v>0</v>
      </c>
      <c r="AG26" s="66">
        <v>0</v>
      </c>
    </row>
    <row r="27" spans="2:33" ht="16.8" customHeight="1" x14ac:dyDescent="0.3">
      <c r="B27" s="32">
        <v>18</v>
      </c>
      <c r="C27" s="33" t="str">
        <f>'[1]9'!C41</f>
        <v>Air Sugihan 27</v>
      </c>
      <c r="D27" s="32">
        <v>2</v>
      </c>
      <c r="E27" s="32">
        <v>0</v>
      </c>
      <c r="F27" s="34">
        <v>2</v>
      </c>
      <c r="G27" s="35"/>
      <c r="H27" s="36">
        <v>50</v>
      </c>
      <c r="I27" s="35">
        <v>1</v>
      </c>
      <c r="J27" s="36">
        <v>50</v>
      </c>
      <c r="K27" s="35">
        <v>1</v>
      </c>
      <c r="L27" s="36">
        <v>0</v>
      </c>
      <c r="M27" s="35"/>
      <c r="N27" s="36">
        <v>0</v>
      </c>
      <c r="O27" s="37">
        <v>0</v>
      </c>
      <c r="P27" s="38">
        <v>0</v>
      </c>
      <c r="Q27" s="37">
        <v>2</v>
      </c>
      <c r="R27" s="38">
        <v>100</v>
      </c>
      <c r="S27" s="34">
        <f t="shared" si="0"/>
        <v>0</v>
      </c>
      <c r="T27" s="38">
        <f t="shared" si="1"/>
        <v>0</v>
      </c>
      <c r="U27" s="61">
        <v>0</v>
      </c>
      <c r="V27" s="62">
        <v>0</v>
      </c>
      <c r="W27" s="63">
        <v>0</v>
      </c>
      <c r="X27" s="62">
        <v>0</v>
      </c>
      <c r="Y27" s="63">
        <v>0</v>
      </c>
      <c r="Z27" s="62">
        <v>0</v>
      </c>
      <c r="AA27" s="63">
        <v>0</v>
      </c>
      <c r="AB27" s="62">
        <v>0</v>
      </c>
      <c r="AC27" s="63">
        <v>0</v>
      </c>
      <c r="AD27" s="64">
        <f t="shared" si="2"/>
        <v>0</v>
      </c>
      <c r="AE27" s="65">
        <v>0</v>
      </c>
      <c r="AF27" s="61">
        <f t="shared" si="3"/>
        <v>0</v>
      </c>
      <c r="AG27" s="66">
        <v>0</v>
      </c>
    </row>
    <row r="28" spans="2:33" ht="15.6" x14ac:dyDescent="0.3">
      <c r="B28" s="33"/>
      <c r="C28" s="33"/>
      <c r="D28" s="32"/>
      <c r="E28" s="32"/>
      <c r="F28" s="34"/>
      <c r="G28" s="35"/>
      <c r="H28" s="36"/>
      <c r="I28" s="35"/>
      <c r="J28" s="36"/>
      <c r="K28" s="35"/>
      <c r="L28" s="36"/>
      <c r="M28" s="35"/>
      <c r="N28" s="36"/>
      <c r="O28" s="37"/>
      <c r="P28" s="38"/>
      <c r="Q28" s="37"/>
      <c r="R28" s="38"/>
      <c r="S28" s="34"/>
      <c r="T28" s="38"/>
      <c r="U28" s="67"/>
      <c r="V28" s="68"/>
      <c r="W28" s="69"/>
      <c r="X28" s="68"/>
      <c r="Y28" s="69"/>
      <c r="Z28" s="68"/>
      <c r="AA28" s="69"/>
      <c r="AB28" s="68"/>
      <c r="AC28" s="69"/>
      <c r="AD28" s="70"/>
      <c r="AE28" s="71"/>
      <c r="AF28" s="67"/>
      <c r="AG28" s="72"/>
    </row>
    <row r="29" spans="2:33" ht="16.2" thickBot="1" x14ac:dyDescent="0.35">
      <c r="B29" s="39" t="s">
        <v>17</v>
      </c>
      <c r="C29" s="40"/>
      <c r="D29" s="41">
        <v>16</v>
      </c>
      <c r="E29" s="41">
        <v>17</v>
      </c>
      <c r="F29" s="41">
        <v>33</v>
      </c>
      <c r="G29" s="42">
        <v>3</v>
      </c>
      <c r="H29" s="43">
        <v>9.0909090909090899</v>
      </c>
      <c r="I29" s="42">
        <v>25</v>
      </c>
      <c r="J29" s="44">
        <v>75.757575757575793</v>
      </c>
      <c r="K29" s="42">
        <v>3</v>
      </c>
      <c r="L29" s="44">
        <v>6.0606060606060597</v>
      </c>
      <c r="M29" s="42">
        <v>0</v>
      </c>
      <c r="N29" s="43">
        <v>0</v>
      </c>
      <c r="O29" s="41">
        <v>0</v>
      </c>
      <c r="P29" s="45">
        <v>0</v>
      </c>
      <c r="Q29" s="41">
        <f>M29+K29+I29+G29</f>
        <v>31</v>
      </c>
      <c r="R29" s="46">
        <v>90.909090909090907</v>
      </c>
      <c r="S29" s="47">
        <f>SUM(S10:S18)</f>
        <v>2</v>
      </c>
      <c r="T29" s="48">
        <f>S29/F29*100</f>
        <v>6.0606060606060606</v>
      </c>
      <c r="U29" s="73">
        <v>3</v>
      </c>
      <c r="V29" s="74">
        <f>SUM(V10:V18)</f>
        <v>0</v>
      </c>
      <c r="W29" s="75">
        <f>V29/U29*100</f>
        <v>0</v>
      </c>
      <c r="X29" s="74">
        <v>1</v>
      </c>
      <c r="Y29" s="75">
        <f>X29/U29*100</f>
        <v>33.333333333333329</v>
      </c>
      <c r="Z29" s="74">
        <f>SUM(Z10:Z18)</f>
        <v>0</v>
      </c>
      <c r="AA29" s="75">
        <f>Z29/U29*100</f>
        <v>0</v>
      </c>
      <c r="AB29" s="74">
        <f>SUM(AB10:AB18)</f>
        <v>0</v>
      </c>
      <c r="AC29" s="75">
        <f>AB29/U29*100</f>
        <v>0</v>
      </c>
      <c r="AD29" s="74">
        <f>SUM(AD10:AD18)</f>
        <v>0</v>
      </c>
      <c r="AE29" s="76">
        <f>AD29/U29*100</f>
        <v>0</v>
      </c>
      <c r="AF29" s="73">
        <f>SUM(AF10:AF18)</f>
        <v>2</v>
      </c>
      <c r="AG29" s="77">
        <f>AF29/U29*100</f>
        <v>66.666666666666657</v>
      </c>
    </row>
    <row r="30" spans="2:33" ht="15.6" x14ac:dyDescent="0.3">
      <c r="B30" s="49"/>
      <c r="C30" s="49"/>
      <c r="D30" s="49">
        <v>17</v>
      </c>
      <c r="E30" s="49">
        <v>16</v>
      </c>
      <c r="F30" s="49"/>
      <c r="G30" s="49">
        <v>0</v>
      </c>
      <c r="H30" s="49"/>
      <c r="I30" s="49">
        <v>1</v>
      </c>
      <c r="J30" s="49"/>
      <c r="K30" s="49">
        <v>5</v>
      </c>
      <c r="L30" s="49"/>
      <c r="M30" s="49">
        <v>6</v>
      </c>
      <c r="N30" s="49"/>
      <c r="O30" s="49">
        <v>1</v>
      </c>
      <c r="P30" s="49"/>
      <c r="Q30" s="49">
        <v>13</v>
      </c>
      <c r="R30" s="49"/>
      <c r="S30" s="49">
        <v>20</v>
      </c>
      <c r="T30" s="49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</row>
  </sheetData>
  <mergeCells count="24">
    <mergeCell ref="U6:U8"/>
    <mergeCell ref="V6:AE6"/>
    <mergeCell ref="AF6:AG7"/>
    <mergeCell ref="V7:W7"/>
    <mergeCell ref="X7:Y7"/>
    <mergeCell ref="Z7:AA7"/>
    <mergeCell ref="AB7:AC7"/>
    <mergeCell ref="AD7:AE7"/>
    <mergeCell ref="I7:J7"/>
    <mergeCell ref="K7:L7"/>
    <mergeCell ref="M7:N7"/>
    <mergeCell ref="O7:P7"/>
    <mergeCell ref="Q7:R7"/>
    <mergeCell ref="B29:C29"/>
    <mergeCell ref="B4:R4"/>
    <mergeCell ref="D6:F6"/>
    <mergeCell ref="G6:R6"/>
    <mergeCell ref="S6:T7"/>
    <mergeCell ref="D7:D8"/>
    <mergeCell ref="E7:E8"/>
    <mergeCell ref="F7:F8"/>
    <mergeCell ref="G7:H7"/>
    <mergeCell ref="B6:B8"/>
    <mergeCell ref="C6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2024-11-26T02:18:36Z</dcterms:created>
  <dcterms:modified xsi:type="dcterms:W3CDTF">2024-11-26T02:25:49Z</dcterms:modified>
</cp:coreProperties>
</file>